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los-Olivia\IR Website\Student Data\Fall 2020\"/>
    </mc:Choice>
  </mc:AlternateContent>
  <xr:revisionPtr revIDLastSave="0" documentId="13_ncr:1_{1C6DA043-3CD1-45D2-8FB7-FE11A973E5F3}" xr6:coauthVersionLast="45" xr6:coauthVersionMax="45" xr10:uidLastSave="{00000000-0000-0000-0000-000000000000}"/>
  <bookViews>
    <workbookView xWindow="-21720" yWindow="1125" windowWidth="21840" windowHeight="131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2" l="1"/>
  <c r="E37" i="2"/>
  <c r="C37" i="2"/>
  <c r="G34" i="2"/>
  <c r="G33" i="2"/>
  <c r="G32" i="2"/>
  <c r="G31" i="2"/>
  <c r="G30" i="2"/>
  <c r="G29" i="2"/>
  <c r="G28" i="2"/>
  <c r="G27" i="2"/>
  <c r="E34" i="2"/>
  <c r="E33" i="2"/>
  <c r="E32" i="2"/>
  <c r="E31" i="2"/>
  <c r="E30" i="2"/>
  <c r="E29" i="2"/>
  <c r="E28" i="2"/>
  <c r="E27" i="2"/>
  <c r="C34" i="2"/>
  <c r="C33" i="2"/>
  <c r="C32" i="2"/>
  <c r="C31" i="2"/>
  <c r="C30" i="2"/>
  <c r="C29" i="2"/>
  <c r="C28" i="2"/>
  <c r="C27" i="2"/>
  <c r="F37" i="2"/>
  <c r="D37" i="2"/>
  <c r="B37" i="2"/>
  <c r="B35" i="2"/>
  <c r="B34" i="2"/>
  <c r="B33" i="2"/>
  <c r="B32" i="2"/>
  <c r="B31" i="2"/>
  <c r="B30" i="2"/>
  <c r="B29" i="2"/>
  <c r="B28" i="2"/>
  <c r="B27" i="2"/>
  <c r="G18" i="2"/>
  <c r="E18" i="2"/>
  <c r="C18" i="2"/>
  <c r="G15" i="2"/>
  <c r="G14" i="2"/>
  <c r="G13" i="2"/>
  <c r="G12" i="2"/>
  <c r="G11" i="2"/>
  <c r="G10" i="2"/>
  <c r="G9" i="2"/>
  <c r="G8" i="2"/>
  <c r="E15" i="2"/>
  <c r="E14" i="2"/>
  <c r="E13" i="2"/>
  <c r="E12" i="2"/>
  <c r="E11" i="2"/>
  <c r="E10" i="2"/>
  <c r="E9" i="2"/>
  <c r="E8" i="2"/>
  <c r="C15" i="2"/>
  <c r="C14" i="2"/>
  <c r="C13" i="2"/>
  <c r="C12" i="2"/>
  <c r="C11" i="2"/>
  <c r="C10" i="2"/>
  <c r="C9" i="2"/>
  <c r="C8" i="2"/>
  <c r="F18" i="2"/>
  <c r="D18" i="2"/>
  <c r="B18" i="2"/>
  <c r="B16" i="2"/>
  <c r="B15" i="2"/>
  <c r="B14" i="2"/>
  <c r="B13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<sst xmlns="http://schemas.openxmlformats.org/spreadsheetml/2006/main" count="47" uniqueCount="21">
  <si>
    <t>African American</t>
  </si>
  <si>
    <t>American Indian</t>
  </si>
  <si>
    <t>Asian</t>
  </si>
  <si>
    <t>Hispanic</t>
  </si>
  <si>
    <t>Caucasian</t>
  </si>
  <si>
    <t>Undisclosed</t>
  </si>
  <si>
    <t>Ethnicity</t>
  </si>
  <si>
    <t>Men</t>
  </si>
  <si>
    <t>Women</t>
  </si>
  <si>
    <t>Total</t>
  </si>
  <si>
    <t>Percent</t>
  </si>
  <si>
    <t>ENROLLMENT BY ETHNICITY AND GENDER</t>
  </si>
  <si>
    <t>ALL GRADUATE</t>
  </si>
  <si>
    <t>ALL NEW GRADUATE</t>
  </si>
  <si>
    <t>BUFFALO STATE</t>
  </si>
  <si>
    <t>Non-Resident Alien</t>
  </si>
  <si>
    <t>Multiracial</t>
  </si>
  <si>
    <t>ALL GRADUATE STUDENTS</t>
  </si>
  <si>
    <t>Pacific Islanders</t>
  </si>
  <si>
    <t>-</t>
  </si>
  <si>
    <t>FALL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</si>
</sst>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8" formatCode="0.0"/>
  </numFmts>
  <fonts count="7" x14ac:knownFonts="1">
    <font>
      <sz val="10"/>
      <name val="Arial"/>
    </font>
    <font>
      <sz val="10"/>
      <name val="Arial"/>
      <family val="2"/>
    </font>
    <font>
      <b/>
      <sz val="11"/>
      <color indexed="5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4"/>
      <color indexed="52"/>
      <name val="Garamond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5" fontId="0" fillId="0" borderId="0" xfId="1" applyNumberFormat="1" applyFont="1" applyFill="1"/>
    <xf numFmtId="164" fontId="0" fillId="0" borderId="0" xfId="1" applyNumberFormat="1" applyFont="1" applyFill="1"/>
    <xf numFmtId="0" fontId="0" fillId="0" borderId="0" xfId="0" applyFill="1"/>
    <xf numFmtId="0" fontId="0" fillId="0" borderId="0" xfId="0" applyNumberFormat="1" applyFill="1"/>
    <xf numFmtId="165" fontId="6" fillId="0" borderId="0" xfId="1" applyNumberFormat="1" applyFont="1" applyFill="1"/>
    <xf numFmtId="164" fontId="6" fillId="0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right"/>
    </xf>
    <xf numFmtId="0" fontId="6" fillId="0" borderId="0" xfId="0" applyFont="1" applyFill="1"/>
    <xf numFmtId="0" fontId="3" fillId="0" borderId="0" xfId="0" applyFont="1" applyFill="1"/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164" fontId="1" fillId="0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1" applyNumberFormat="1" applyFont="1" applyFill="1" applyAlignment="1">
      <alignment horizontal="center"/>
    </xf>
    <xf numFmtId="168" fontId="6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showGridLines="0" tabSelected="1" zoomScale="90" zoomScaleNormal="90" workbookViewId="0">
      <selection activeCell="J41" sqref="J41"/>
    </sheetView>
  </sheetViews>
  <sheetFormatPr defaultRowHeight="12.75" x14ac:dyDescent="0.2"/>
  <cols>
    <col min="1" max="1" width="27.42578125" style="3" bestFit="1" customWidth="1"/>
    <col min="2" max="3" width="9.140625" style="3"/>
    <col min="4" max="7" width="9.28515625" style="3" bestFit="1" customWidth="1"/>
    <col min="8" max="16384" width="9.140625" style="3"/>
  </cols>
  <sheetData>
    <row r="1" spans="1:8" ht="18.75" x14ac:dyDescent="0.3">
      <c r="A1" s="16" t="s">
        <v>14</v>
      </c>
      <c r="B1" s="16"/>
      <c r="C1" s="16"/>
      <c r="D1" s="16"/>
      <c r="E1" s="16"/>
      <c r="F1" s="16"/>
      <c r="G1" s="16"/>
    </row>
    <row r="2" spans="1:8" ht="15" x14ac:dyDescent="0.25">
      <c r="A2" s="15" t="s">
        <v>12</v>
      </c>
      <c r="B2" s="15"/>
      <c r="C2" s="15"/>
      <c r="D2" s="15"/>
      <c r="E2" s="15"/>
      <c r="F2" s="15"/>
      <c r="G2" s="15"/>
    </row>
    <row r="3" spans="1:8" ht="15" x14ac:dyDescent="0.25">
      <c r="A3" s="15" t="s">
        <v>11</v>
      </c>
      <c r="B3" s="15"/>
      <c r="C3" s="15"/>
      <c r="D3" s="15"/>
      <c r="E3" s="15"/>
      <c r="F3" s="15"/>
      <c r="G3" s="15"/>
    </row>
    <row r="4" spans="1:8" ht="15" x14ac:dyDescent="0.25">
      <c r="A4" s="15" t="s">
        <v>20</v>
      </c>
      <c r="B4" s="15"/>
      <c r="C4" s="15"/>
      <c r="D4" s="15"/>
      <c r="E4" s="15"/>
      <c r="F4" s="15"/>
      <c r="G4" s="15"/>
    </row>
    <row r="5" spans="1:8" x14ac:dyDescent="0.2">
      <c r="A5" s="10"/>
      <c r="B5" s="10"/>
      <c r="C5" s="10"/>
      <c r="D5" s="10"/>
      <c r="E5" s="10"/>
      <c r="F5" s="10"/>
      <c r="G5" s="10"/>
    </row>
    <row r="6" spans="1:8" x14ac:dyDescent="0.2">
      <c r="A6" s="11" t="s">
        <v>6</v>
      </c>
      <c r="B6" s="12" t="s">
        <v>9</v>
      </c>
      <c r="C6" s="12" t="s">
        <v>10</v>
      </c>
      <c r="D6" s="12" t="s">
        <v>7</v>
      </c>
      <c r="E6" s="12" t="s">
        <v>10</v>
      </c>
      <c r="F6" s="12" t="s">
        <v>8</v>
      </c>
      <c r="G6" s="12" t="s">
        <v>10</v>
      </c>
      <c r="H6" s="8"/>
    </row>
    <row r="7" spans="1:8" x14ac:dyDescent="0.2">
      <c r="D7" s="8"/>
      <c r="E7" s="8"/>
      <c r="F7" s="8"/>
      <c r="G7" s="8"/>
      <c r="H7" s="8"/>
    </row>
    <row r="8" spans="1:8" x14ac:dyDescent="0.2">
      <c r="A8" s="9" t="s">
        <v>0</v>
      </c>
      <c r="B8" s="1">
        <f>SUM(D8,F8)</f>
        <v>127</v>
      </c>
      <c r="C8" s="2">
        <f>B8/($B$18-$B$16)*100</f>
        <v>12.390243902439025</v>
      </c>
      <c r="D8" s="3">
        <v>44</v>
      </c>
      <c r="E8" s="2">
        <f>D8/($B$18-$B$16)*100</f>
        <v>4.2926829268292686</v>
      </c>
      <c r="F8" s="3">
        <v>83</v>
      </c>
      <c r="G8" s="2">
        <f t="shared" ref="G8:G16" si="0">F8/($B$18-$B$16)*100</f>
        <v>8.0975609756097562</v>
      </c>
    </row>
    <row r="9" spans="1:8" x14ac:dyDescent="0.2">
      <c r="A9" s="9" t="s">
        <v>1</v>
      </c>
      <c r="B9" s="1">
        <f>SUM(D9,F9)</f>
        <v>2</v>
      </c>
      <c r="C9" s="2">
        <f>B9/($B$18-$B$16)*100</f>
        <v>0.1951219512195122</v>
      </c>
      <c r="D9" s="3">
        <v>0</v>
      </c>
      <c r="E9" s="14">
        <f t="shared" ref="E9:E16" si="1">D9/($B$18-$B$16)*100</f>
        <v>0</v>
      </c>
      <c r="F9" s="3">
        <v>2</v>
      </c>
      <c r="G9" s="2">
        <f t="shared" si="0"/>
        <v>0.1951219512195122</v>
      </c>
    </row>
    <row r="10" spans="1:8" x14ac:dyDescent="0.2">
      <c r="A10" s="9" t="s">
        <v>2</v>
      </c>
      <c r="B10" s="1">
        <f>SUM(D10,F10)</f>
        <v>21</v>
      </c>
      <c r="C10" s="2">
        <f>B10/($B$18-$B$16)*100</f>
        <v>2.0487804878048781</v>
      </c>
      <c r="D10" s="3">
        <v>7</v>
      </c>
      <c r="E10" s="2">
        <f t="shared" si="1"/>
        <v>0.68292682926829273</v>
      </c>
      <c r="F10" s="3">
        <v>14</v>
      </c>
      <c r="G10" s="2">
        <f t="shared" si="0"/>
        <v>1.3658536585365855</v>
      </c>
    </row>
    <row r="11" spans="1:8" x14ac:dyDescent="0.2">
      <c r="A11" s="9" t="s">
        <v>4</v>
      </c>
      <c r="B11" s="1">
        <f>SUM(D11,F11)</f>
        <v>759</v>
      </c>
      <c r="C11" s="2">
        <f>B11/($B$18-$B$16)*100</f>
        <v>74.048780487804876</v>
      </c>
      <c r="D11" s="3">
        <v>200</v>
      </c>
      <c r="E11" s="2">
        <f t="shared" si="1"/>
        <v>19.512195121951219</v>
      </c>
      <c r="F11" s="3">
        <v>559</v>
      </c>
      <c r="G11" s="2">
        <f t="shared" si="0"/>
        <v>54.536585365853661</v>
      </c>
    </row>
    <row r="12" spans="1:8" x14ac:dyDescent="0.2">
      <c r="A12" s="9" t="s">
        <v>3</v>
      </c>
      <c r="B12" s="1">
        <f>SUM(D12,F12)</f>
        <v>67</v>
      </c>
      <c r="C12" s="2">
        <f>B12/($B$18-$B$16)*100</f>
        <v>6.536585365853659</v>
      </c>
      <c r="D12" s="3">
        <v>13</v>
      </c>
      <c r="E12" s="2">
        <f t="shared" si="1"/>
        <v>1.2682926829268293</v>
      </c>
      <c r="F12" s="3">
        <v>54</v>
      </c>
      <c r="G12" s="2">
        <f t="shared" si="0"/>
        <v>5.2682926829268295</v>
      </c>
    </row>
    <row r="13" spans="1:8" x14ac:dyDescent="0.2">
      <c r="A13" s="9" t="s">
        <v>16</v>
      </c>
      <c r="B13" s="1">
        <f>SUM(D13,F13)</f>
        <v>26</v>
      </c>
      <c r="C13" s="2">
        <f>B13/($B$18-$B$16)*100</f>
        <v>2.5365853658536586</v>
      </c>
      <c r="D13" s="3">
        <v>6</v>
      </c>
      <c r="E13" s="2">
        <f t="shared" si="1"/>
        <v>0.58536585365853655</v>
      </c>
      <c r="F13" s="3">
        <v>20</v>
      </c>
      <c r="G13" s="2">
        <f t="shared" si="0"/>
        <v>1.9512195121951219</v>
      </c>
    </row>
    <row r="14" spans="1:8" x14ac:dyDescent="0.2">
      <c r="A14" s="9" t="s">
        <v>18</v>
      </c>
      <c r="B14" s="1">
        <f>SUM(D14,F14)</f>
        <v>3</v>
      </c>
      <c r="C14" s="2">
        <f>B14/($B$18-$B$16)*100</f>
        <v>0.29268292682926828</v>
      </c>
      <c r="D14" s="3">
        <v>1</v>
      </c>
      <c r="E14" s="2">
        <f t="shared" si="1"/>
        <v>9.7560975609756101E-2</v>
      </c>
      <c r="F14" s="3">
        <v>2</v>
      </c>
      <c r="G14" s="2">
        <f t="shared" si="0"/>
        <v>0.1951219512195122</v>
      </c>
    </row>
    <row r="15" spans="1:8" x14ac:dyDescent="0.2">
      <c r="A15" s="9" t="s">
        <v>15</v>
      </c>
      <c r="B15" s="1">
        <f>SUM(D15,F15)</f>
        <v>20</v>
      </c>
      <c r="C15" s="2">
        <f>B15/($B$18-$B$16)*100</f>
        <v>1.9512195121951219</v>
      </c>
      <c r="D15" s="3">
        <v>8</v>
      </c>
      <c r="E15" s="2">
        <f t="shared" si="1"/>
        <v>0.78048780487804881</v>
      </c>
      <c r="F15" s="3">
        <v>12</v>
      </c>
      <c r="G15" s="2">
        <f t="shared" si="0"/>
        <v>1.1707317073170731</v>
      </c>
    </row>
    <row r="16" spans="1:8" x14ac:dyDescent="0.2">
      <c r="A16" s="9" t="s">
        <v>5</v>
      </c>
      <c r="B16" s="1">
        <f>SUM(D16,F16)</f>
        <v>5</v>
      </c>
      <c r="C16" s="17" t="s">
        <v>19</v>
      </c>
      <c r="D16" s="3">
        <v>4</v>
      </c>
      <c r="E16" s="17" t="s">
        <v>19</v>
      </c>
      <c r="F16" s="3">
        <v>1</v>
      </c>
      <c r="G16" s="17" t="s">
        <v>19</v>
      </c>
    </row>
    <row r="17" spans="1:9" x14ac:dyDescent="0.2">
      <c r="A17" s="9"/>
      <c r="B17" s="1"/>
      <c r="C17" s="2"/>
      <c r="D17" s="1"/>
      <c r="E17" s="2"/>
      <c r="F17" s="1"/>
      <c r="G17" s="2"/>
    </row>
    <row r="18" spans="1:9" x14ac:dyDescent="0.2">
      <c r="A18" s="10" t="s">
        <v>17</v>
      </c>
      <c r="B18" s="5">
        <f>SUM(B8:B16)</f>
        <v>1030</v>
      </c>
      <c r="C18" s="6">
        <f>SUM(C8:C16)</f>
        <v>100</v>
      </c>
      <c r="D18" s="5">
        <f>SUM(D8:D16)</f>
        <v>283</v>
      </c>
      <c r="E18" s="6">
        <f>SUM(E8:E16)</f>
        <v>27.219512195121954</v>
      </c>
      <c r="F18" s="5">
        <f>SUM(F8:F16)</f>
        <v>747</v>
      </c>
      <c r="G18" s="6">
        <f>SUM(G8:G16)</f>
        <v>72.780487804878049</v>
      </c>
    </row>
    <row r="19" spans="1:9" x14ac:dyDescent="0.2">
      <c r="A19" s="9"/>
      <c r="B19" s="5"/>
      <c r="C19" s="6"/>
      <c r="D19" s="5"/>
      <c r="E19" s="6"/>
      <c r="F19" s="5"/>
      <c r="G19" s="6"/>
    </row>
    <row r="20" spans="1:9" x14ac:dyDescent="0.2">
      <c r="A20" s="7"/>
      <c r="B20" s="7"/>
      <c r="C20" s="7"/>
      <c r="D20" s="7"/>
      <c r="E20" s="7"/>
      <c r="F20" s="7"/>
      <c r="G20" s="7"/>
    </row>
    <row r="21" spans="1:9" ht="15" x14ac:dyDescent="0.25">
      <c r="A21" s="15" t="s">
        <v>13</v>
      </c>
      <c r="B21" s="15"/>
      <c r="C21" s="15"/>
      <c r="D21" s="15"/>
      <c r="E21" s="15"/>
      <c r="F21" s="15"/>
      <c r="G21" s="15"/>
    </row>
    <row r="22" spans="1:9" ht="15" x14ac:dyDescent="0.25">
      <c r="A22" s="15" t="s">
        <v>11</v>
      </c>
      <c r="B22" s="15"/>
      <c r="C22" s="15"/>
      <c r="D22" s="15"/>
      <c r="E22" s="15"/>
      <c r="F22" s="15"/>
      <c r="G22" s="15"/>
    </row>
    <row r="23" spans="1:9" ht="15" x14ac:dyDescent="0.25">
      <c r="A23" s="15" t="s">
        <v>20</v>
      </c>
      <c r="B23" s="15"/>
      <c r="C23" s="15"/>
      <c r="D23" s="15"/>
      <c r="E23" s="15"/>
      <c r="F23" s="15"/>
      <c r="G23" s="15"/>
    </row>
    <row r="24" spans="1:9" x14ac:dyDescent="0.2">
      <c r="A24" s="10"/>
      <c r="B24" s="10"/>
      <c r="C24" s="10"/>
      <c r="D24" s="10"/>
      <c r="E24" s="10"/>
      <c r="F24" s="10"/>
      <c r="G24" s="10"/>
    </row>
    <row r="25" spans="1:9" x14ac:dyDescent="0.2">
      <c r="A25" s="11" t="s">
        <v>6</v>
      </c>
      <c r="B25" s="12" t="s">
        <v>9</v>
      </c>
      <c r="C25" s="12" t="s">
        <v>10</v>
      </c>
      <c r="D25" s="12" t="s">
        <v>7</v>
      </c>
      <c r="E25" s="12" t="s">
        <v>10</v>
      </c>
      <c r="F25" s="12" t="s">
        <v>8</v>
      </c>
      <c r="G25" s="12" t="s">
        <v>10</v>
      </c>
    </row>
    <row r="26" spans="1:9" x14ac:dyDescent="0.2">
      <c r="D26" s="8"/>
      <c r="E26" s="8"/>
      <c r="F26" s="8"/>
      <c r="G26" s="8"/>
    </row>
    <row r="27" spans="1:9" x14ac:dyDescent="0.2">
      <c r="A27" s="9" t="s">
        <v>0</v>
      </c>
      <c r="B27" s="1">
        <f>SUM(D27,F27)</f>
        <v>44</v>
      </c>
      <c r="C27" s="2">
        <f>B27/($B$37-$B$35)*100</f>
        <v>14.915254237288137</v>
      </c>
      <c r="D27" s="3">
        <v>13</v>
      </c>
      <c r="E27" s="2">
        <f t="shared" ref="E27:E34" si="2">D27/($B$37-$B$35)*100</f>
        <v>4.406779661016949</v>
      </c>
      <c r="F27" s="3">
        <v>31</v>
      </c>
      <c r="G27" s="2">
        <f t="shared" ref="G27:G34" si="3">F27/($B$37-$B$35)*100</f>
        <v>10.508474576271185</v>
      </c>
      <c r="I27" s="1"/>
    </row>
    <row r="28" spans="1:9" x14ac:dyDescent="0.2">
      <c r="A28" s="9" t="s">
        <v>1</v>
      </c>
      <c r="B28" s="1">
        <f>SUM(D28,F28)</f>
        <v>1</v>
      </c>
      <c r="C28" s="2">
        <f>B28/($B$37-$B$35)*100</f>
        <v>0.33898305084745761</v>
      </c>
      <c r="D28" s="3">
        <v>0</v>
      </c>
      <c r="E28" s="2">
        <f t="shared" si="2"/>
        <v>0</v>
      </c>
      <c r="F28" s="3">
        <v>1</v>
      </c>
      <c r="G28" s="2">
        <f t="shared" si="3"/>
        <v>0.33898305084745761</v>
      </c>
      <c r="I28" s="1"/>
    </row>
    <row r="29" spans="1:9" x14ac:dyDescent="0.2">
      <c r="A29" s="9" t="s">
        <v>2</v>
      </c>
      <c r="B29" s="1">
        <f>SUM(D29,F29)</f>
        <v>6</v>
      </c>
      <c r="C29" s="2">
        <f>B29/($B$37-$B$35)*100</f>
        <v>2.0338983050847457</v>
      </c>
      <c r="D29" s="3">
        <v>3</v>
      </c>
      <c r="E29" s="2">
        <f t="shared" si="2"/>
        <v>1.0169491525423728</v>
      </c>
      <c r="F29" s="3">
        <v>3</v>
      </c>
      <c r="G29" s="2">
        <f t="shared" si="3"/>
        <v>1.0169491525423728</v>
      </c>
      <c r="I29" s="1"/>
    </row>
    <row r="30" spans="1:9" x14ac:dyDescent="0.2">
      <c r="A30" s="9" t="s">
        <v>4</v>
      </c>
      <c r="B30" s="1">
        <f>SUM(D30,F30)</f>
        <v>209</v>
      </c>
      <c r="C30" s="2">
        <f>B30/($B$37-$B$35)*100</f>
        <v>70.847457627118644</v>
      </c>
      <c r="D30" s="3">
        <v>64</v>
      </c>
      <c r="E30" s="2">
        <f t="shared" si="2"/>
        <v>21.694915254237287</v>
      </c>
      <c r="F30" s="3">
        <v>145</v>
      </c>
      <c r="G30" s="2">
        <f t="shared" si="3"/>
        <v>49.152542372881356</v>
      </c>
      <c r="I30" s="1"/>
    </row>
    <row r="31" spans="1:9" x14ac:dyDescent="0.2">
      <c r="A31" s="9" t="s">
        <v>3</v>
      </c>
      <c r="B31" s="1">
        <f>SUM(D31,F31)</f>
        <v>20</v>
      </c>
      <c r="C31" s="2">
        <f>B31/($B$37-$B$35)*100</f>
        <v>6.7796610169491522</v>
      </c>
      <c r="D31" s="3">
        <v>3</v>
      </c>
      <c r="E31" s="2">
        <f t="shared" si="2"/>
        <v>1.0169491525423728</v>
      </c>
      <c r="F31" s="3">
        <v>17</v>
      </c>
      <c r="G31" s="2">
        <f t="shared" si="3"/>
        <v>5.7627118644067794</v>
      </c>
      <c r="I31" s="1"/>
    </row>
    <row r="32" spans="1:9" x14ac:dyDescent="0.2">
      <c r="A32" s="9" t="s">
        <v>16</v>
      </c>
      <c r="B32" s="1">
        <f>SUM(D32,F32)</f>
        <v>3</v>
      </c>
      <c r="C32" s="2">
        <f>B32/($B$37-$B$35)*100</f>
        <v>1.0169491525423728</v>
      </c>
      <c r="D32" s="3">
        <v>2</v>
      </c>
      <c r="E32" s="2">
        <f t="shared" si="2"/>
        <v>0.67796610169491522</v>
      </c>
      <c r="F32" s="3">
        <v>1</v>
      </c>
      <c r="G32" s="2">
        <f t="shared" si="3"/>
        <v>0.33898305084745761</v>
      </c>
      <c r="I32" s="1"/>
    </row>
    <row r="33" spans="1:9" x14ac:dyDescent="0.2">
      <c r="A33" s="9" t="s">
        <v>18</v>
      </c>
      <c r="B33" s="1">
        <f>SUM(D33,F33)</f>
        <v>1</v>
      </c>
      <c r="C33" s="2">
        <f>B33/($B$37-$B$35)*100</f>
        <v>0.33898305084745761</v>
      </c>
      <c r="D33" s="3">
        <v>0</v>
      </c>
      <c r="E33" s="2">
        <f t="shared" si="2"/>
        <v>0</v>
      </c>
      <c r="F33" s="3">
        <v>1</v>
      </c>
      <c r="G33" s="2">
        <f t="shared" si="3"/>
        <v>0.33898305084745761</v>
      </c>
      <c r="I33" s="1"/>
    </row>
    <row r="34" spans="1:9" x14ac:dyDescent="0.2">
      <c r="A34" s="9" t="s">
        <v>15</v>
      </c>
      <c r="B34" s="1">
        <f>SUM(D34,F34)</f>
        <v>11</v>
      </c>
      <c r="C34" s="2">
        <f>B34/($B$37-$B$35)*100</f>
        <v>3.7288135593220342</v>
      </c>
      <c r="D34" s="3">
        <v>4</v>
      </c>
      <c r="E34" s="2">
        <f t="shared" si="2"/>
        <v>1.3559322033898304</v>
      </c>
      <c r="F34" s="3">
        <v>7</v>
      </c>
      <c r="G34" s="2">
        <f t="shared" si="3"/>
        <v>2.3728813559322033</v>
      </c>
      <c r="I34" s="1"/>
    </row>
    <row r="35" spans="1:9" x14ac:dyDescent="0.2">
      <c r="A35" s="9" t="s">
        <v>5</v>
      </c>
      <c r="B35" s="1">
        <f>SUM(D35,F35)</f>
        <v>2</v>
      </c>
      <c r="C35" s="13" t="s">
        <v>19</v>
      </c>
      <c r="D35" s="4">
        <v>2</v>
      </c>
      <c r="E35" s="13" t="s">
        <v>19</v>
      </c>
      <c r="F35" s="4">
        <v>0</v>
      </c>
      <c r="G35" s="13" t="s">
        <v>19</v>
      </c>
      <c r="I35" s="1"/>
    </row>
    <row r="36" spans="1:9" x14ac:dyDescent="0.2">
      <c r="A36" s="9"/>
      <c r="B36" s="1"/>
      <c r="C36" s="2"/>
      <c r="D36" s="1"/>
      <c r="E36" s="2"/>
      <c r="F36" s="1"/>
      <c r="G36" s="2"/>
    </row>
    <row r="37" spans="1:9" x14ac:dyDescent="0.2">
      <c r="A37" s="10" t="s">
        <v>17</v>
      </c>
      <c r="B37" s="5">
        <f>SUM(B27:B35)</f>
        <v>297</v>
      </c>
      <c r="C37" s="18">
        <f>SUM(C27:C35)</f>
        <v>100</v>
      </c>
      <c r="D37" s="5">
        <f>SUM(D27:D35)</f>
        <v>91</v>
      </c>
      <c r="E37" s="18">
        <f>SUM(E27:E35)</f>
        <v>30.169491525423727</v>
      </c>
      <c r="F37" s="5">
        <f>SUM(F27:F35)</f>
        <v>206</v>
      </c>
      <c r="G37" s="18">
        <f>SUM(G27:G35)</f>
        <v>69.830508474576277</v>
      </c>
    </row>
    <row r="38" spans="1:9" x14ac:dyDescent="0.2">
      <c r="A38" s="7"/>
      <c r="B38" s="7"/>
      <c r="C38" s="7"/>
      <c r="D38" s="7"/>
      <c r="E38" s="7"/>
      <c r="F38" s="7"/>
      <c r="G38" s="7"/>
    </row>
    <row r="39" spans="1:9" x14ac:dyDescent="0.2">
      <c r="A39" s="7"/>
      <c r="B39" s="7"/>
      <c r="C39" s="7"/>
      <c r="D39" s="7"/>
      <c r="E39" s="7"/>
      <c r="F39" s="7"/>
      <c r="G39" s="7"/>
    </row>
    <row r="40" spans="1:9" x14ac:dyDescent="0.2">
      <c r="A40" s="7"/>
      <c r="B40" s="7"/>
      <c r="C40" s="7"/>
      <c r="D40" s="7"/>
      <c r="E40" s="7"/>
      <c r="F40" s="7"/>
      <c r="G40" s="7"/>
    </row>
    <row r="41" spans="1:9" x14ac:dyDescent="0.2">
      <c r="A41" s="7"/>
      <c r="B41" s="7"/>
      <c r="C41" s="7"/>
      <c r="D41" s="7"/>
      <c r="E41" s="7"/>
      <c r="F41" s="7"/>
      <c r="G41" s="7"/>
    </row>
  </sheetData>
  <mergeCells count="7">
    <mergeCell ref="A23:G23"/>
    <mergeCell ref="A1:G1"/>
    <mergeCell ref="A2:G2"/>
    <mergeCell ref="A3:G3"/>
    <mergeCell ref="A4:G4"/>
    <mergeCell ref="A21:G21"/>
    <mergeCell ref="A22:G22"/>
  </mergeCells>
  <pageMargins left="0.7" right="0.7" top="0.75" bottom="0.75" header="0.3" footer="0.3"/>
  <pageSetup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FAE76FB-8A5F-44D9-A565-CF3A4DE5147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Delos, Olivia J</cp:lastModifiedBy>
  <cp:lastPrinted>2016-11-14T13:26:16Z</cp:lastPrinted>
  <dcterms:created xsi:type="dcterms:W3CDTF">2001-11-26T03:35:11Z</dcterms:created>
  <dcterms:modified xsi:type="dcterms:W3CDTF">2020-11-18T14:35:37Z</dcterms:modified>
</cp:coreProperties>
</file>